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E105"/>
  <c r="D105"/>
  <c r="K104"/>
  <c r="G104"/>
  <c r="K102"/>
  <c r="G102"/>
  <c r="K101"/>
  <c r="G101"/>
  <c r="G118" s="1"/>
  <c r="G121" s="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I90" s="1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J90" s="1"/>
  <c r="I28"/>
  <c r="H28"/>
  <c r="F28"/>
  <c r="E28"/>
  <c r="E55" s="1"/>
  <c r="E90" s="1"/>
  <c r="D28"/>
  <c r="D55" s="1"/>
  <c r="K26"/>
  <c r="G26"/>
  <c r="K25"/>
  <c r="G25"/>
  <c r="K24"/>
  <c r="K28" s="1"/>
  <c r="K55" s="1"/>
  <c r="K90" s="1"/>
  <c r="G24"/>
  <c r="G28" s="1"/>
  <c r="G55" s="1"/>
  <c r="K118" l="1"/>
  <c r="K121" s="1"/>
  <c r="G90"/>
  <c r="D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<sst xmlns="http://schemas.openxmlformats.org/spreadsheetml/2006/main" count="353" uniqueCount="227">
  <si>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</si>
  <si>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</si>
  <si>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</si>
  <si>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</si>
  <si>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</si>
  <si>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</si>
  <si>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</si>
  <si>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</si>
  <si>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</si>
  <si>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</si>
  <si>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</si>
  <si>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</si>
  <si>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</si>
  <si>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</si>
  <si>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</si>
  <si>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</si>
  <si>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</si>
  <si>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</si>
  <si>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</si>
  <si>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</si>
  <si>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41896050</t>
  </si>
  <si>
    <t>3</t>
  </si>
  <si>
    <t>VID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</si>
  <si>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</si>
  <si>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ИНН</t>
  </si>
  <si>
    <t>3128035637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</si>
  <si>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</si>
  <si>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</si>
  <si>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</si>
  <si>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</si>
  <si>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</si>
  <si>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14740000376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</si>
  <si>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</si>
  <si>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</si>
  <si>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</si>
  <si>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</si>
  <si>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</si>
  <si>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</si>
  <si>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</si>
  <si>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</si>
  <si>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</si>
  <si>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</si>
  <si>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</si>
  <si>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</si>
  <si>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</si>
  <si>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</si>
  <si>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</si>
  <si>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</si>
  <si>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</si>
  <si>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</si>
  <si>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</si>
  <si>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</si>
  <si>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</si>
  <si>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</si>
  <si>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</si>
  <si>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</si>
  <si>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</si>
  <si>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</si>
  <si>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</si>
  <si>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</si>
  <si>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</si>
  <si>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</si>
  <si>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</si>
  <si>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</si>
  <si>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</si>
  <si>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</si>
  <si>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</si>
  <si>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</si>
  <si>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</si>
  <si>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</si>
  <si>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</si>
  <si>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</si>
  <si>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</si>
  <si>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</si>
  <si>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</si>
  <si>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</si>
  <si>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</si>
  <si>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</si>
  <si>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</si>
  <si>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</si>
  <si>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</si>
  <si>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</si>
  <si>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</si>
  <si>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</si>
  <si>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</si>
  <si>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</si>
  <si>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</si>
  <si>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</si>
  <si>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</si>
  <si>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</si>
  <si>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</si>
  <si>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</si>
  <si>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</si>
  <si>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</si>
  <si>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</si>
  <si>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</si>
  <si>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</si>
  <si>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</si>
  <si>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</si>
  <si>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</si>
  <si>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</si>
  <si>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</si>
  <si>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</si>
  <si>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</si>
  <si>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</si>
  <si>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</si>
  <si>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</si>
  <si>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</si>
  <si>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</si>
  <si>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</si>
  <si>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</si>
  <si>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</si>
  <si>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</si>
  <si>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</si>
  <si>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</si>
  <si>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</si>
  <si>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</si>
  <si>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</si>
  <si>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</si>
  <si>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</si>
  <si>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</si>
  <si>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</si>
  <si>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</si>
  <si>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</si>
  <si>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</si>
  <si>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</si>
  <si>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</si>
  <si>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</si>
  <si>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</si>
  <si>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</si>
  <si>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</si>
  <si>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</si>
  <si>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</si>
  <si>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</si>
  <si>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</si>
  <si>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</si>
  <si>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</si>
  <si>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</si>
  <si>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</si>
  <si>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</si>
  <si>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</si>
  <si>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</si>
  <si>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</si>
  <si>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</si>
  <si>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</si>
  <si>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</si>
  <si>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</si>
  <si>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</si>
  <si>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</si>
  <si>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</si>
  <si>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</si>
  <si>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</si>
  <si>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</si>
  <si>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</si>
  <si>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</si>
  <si>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</si>
  <si>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</si>
  <si>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</si>
  <si>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</si>
  <si>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</si>
  <si>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</si>
  <si>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</si>
  <si>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</si>
  <si>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</si>
  <si>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</si>
  <si>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</si>
  <si>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</si>
  <si>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</si>
  <si>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</si>
  <si>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</si>
  <si>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</si>
  <si>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</si>
  <si>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</si>
  <si>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</si>
  <si>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</si>
  <si>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</si>
  <si>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</si>
  <si>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</si>
  <si>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</si>
  <si>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</si>
  <si>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</si>
  <si>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</si>
  <si>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</si>
  <si>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</si>
  <si>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</si>
  <si>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</si>
  <si>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</si>
  <si>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</si>
  <si>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</si>
  <si>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</si>
  <si>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</si>
  <si>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</si>
  <si>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</si>
  <si>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</si>
  <si>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</si>
  <si>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</si>
  <si>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</si>
  <si>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</si>
  <si>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Гапонова Г.В.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</si>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</sst>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P20" sqref="P20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1815850.29</v>
      </c>
      <c r="F24" s="53">
        <v>143477</v>
      </c>
      <c r="G24" s="54">
        <f>D24+E24+F24</f>
        <v>1959327.29</v>
      </c>
      <c r="H24" s="52">
        <v>0</v>
      </c>
      <c r="I24" s="53">
        <v>1832950.29</v>
      </c>
      <c r="J24" s="53">
        <v>143477</v>
      </c>
      <c r="K24" s="55">
        <f>H24+I24+J24</f>
        <v>1976427.29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1240130.3600000001</v>
      </c>
      <c r="F25" s="53">
        <v>143477</v>
      </c>
      <c r="G25" s="54">
        <f>D25+E25+F25</f>
        <v>1383607.36</v>
      </c>
      <c r="H25" s="53">
        <v>0</v>
      </c>
      <c r="I25" s="53">
        <v>1338078.92</v>
      </c>
      <c r="J25" s="53">
        <v>143477</v>
      </c>
      <c r="K25" s="55">
        <f>H25+I25+J25</f>
        <v>1481555.92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1240130.3600000001</v>
      </c>
      <c r="F26" s="164">
        <v>143477</v>
      </c>
      <c r="G26" s="174">
        <f>D26+E26+F26</f>
        <v>1383607.36</v>
      </c>
      <c r="H26" s="164">
        <v>0</v>
      </c>
      <c r="I26" s="164">
        <v>1338078.92</v>
      </c>
      <c r="J26" s="164">
        <v>143477</v>
      </c>
      <c r="K26" s="166">
        <f>H26+I26+J26</f>
        <v>1481555.92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575719.92999999993</v>
      </c>
      <c r="F28" s="60">
        <f t="shared" si="0"/>
        <v>0</v>
      </c>
      <c r="G28" s="60">
        <f t="shared" si="0"/>
        <v>575719.92999999993</v>
      </c>
      <c r="H28" s="60">
        <f t="shared" si="0"/>
        <v>0</v>
      </c>
      <c r="I28" s="60">
        <f t="shared" si="0"/>
        <v>494871.37000000011</v>
      </c>
      <c r="J28" s="60">
        <f t="shared" si="0"/>
        <v>0</v>
      </c>
      <c r="K28" s="61">
        <f t="shared" si="0"/>
        <v>494871.37000000011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4023765.85</v>
      </c>
      <c r="F34" s="63">
        <v>0</v>
      </c>
      <c r="G34" s="64">
        <f>D34+E34+F34</f>
        <v>4023765.85</v>
      </c>
      <c r="H34" s="52">
        <v>0</v>
      </c>
      <c r="I34" s="63">
        <v>4244029.24</v>
      </c>
      <c r="J34" s="63">
        <v>0</v>
      </c>
      <c r="K34" s="65">
        <f>H34+I34+J34</f>
        <v>4244029.24</v>
      </c>
      <c r="L34" s="33"/>
      <c r="M34" s="33"/>
    </row>
    <row r="35" spans="2:13" ht="23.25">
      <c r="B35" s="56" t="s">
        <v>92</v>
      </c>
      <c r="C35" s="51" t="s">
        <v>93</v>
      </c>
      <c r="D35" s="53">
        <v>1831.52</v>
      </c>
      <c r="E35" s="63">
        <v>96820.41</v>
      </c>
      <c r="F35" s="63">
        <v>30508.11</v>
      </c>
      <c r="G35" s="64">
        <f>D35+E35+F35</f>
        <v>129160.04000000001</v>
      </c>
      <c r="H35" s="53">
        <v>692.58</v>
      </c>
      <c r="I35" s="63">
        <v>96955.21</v>
      </c>
      <c r="J35" s="63">
        <v>27256.32</v>
      </c>
      <c r="K35" s="65">
        <f>H35+I35+J35</f>
        <v>124904.11000000002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1831.52</v>
      </c>
      <c r="E55" s="82">
        <f t="shared" si="2"/>
        <v>4696306.1900000004</v>
      </c>
      <c r="F55" s="82">
        <f t="shared" si="2"/>
        <v>30508.11</v>
      </c>
      <c r="G55" s="82">
        <f t="shared" si="2"/>
        <v>4728645.82</v>
      </c>
      <c r="H55" s="82">
        <f t="shared" si="2"/>
        <v>692.58</v>
      </c>
      <c r="I55" s="82">
        <f t="shared" si="2"/>
        <v>4835855.82</v>
      </c>
      <c r="J55" s="82">
        <f t="shared" si="2"/>
        <v>27256.32</v>
      </c>
      <c r="K55" s="83">
        <f t="shared" si="2"/>
        <v>4863804.7200000007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61739.54</v>
      </c>
      <c r="G57" s="60">
        <f t="shared" si="3"/>
        <v>61739.54</v>
      </c>
      <c r="H57" s="60">
        <f t="shared" si="3"/>
        <v>0</v>
      </c>
      <c r="I57" s="60">
        <f t="shared" si="3"/>
        <v>0</v>
      </c>
      <c r="J57" s="60">
        <f t="shared" si="3"/>
        <v>63159.85</v>
      </c>
      <c r="K57" s="88">
        <f t="shared" si="3"/>
        <v>63159.85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61739.54</v>
      </c>
      <c r="G58" s="174">
        <f>D58+E58+F58</f>
        <v>61739.54</v>
      </c>
      <c r="H58" s="164">
        <v>0</v>
      </c>
      <c r="I58" s="164">
        <v>0</v>
      </c>
      <c r="J58" s="164">
        <v>63159.85</v>
      </c>
      <c r="K58" s="166">
        <f>H58+I58+J58</f>
        <v>63159.85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1706777.75</v>
      </c>
      <c r="E70" s="63">
        <v>17576453.760000002</v>
      </c>
      <c r="F70" s="63">
        <v>0</v>
      </c>
      <c r="G70" s="64">
        <f>D70+E70+F70</f>
        <v>19283231.510000002</v>
      </c>
      <c r="H70" s="53">
        <v>566442</v>
      </c>
      <c r="I70" s="63">
        <v>13731363.050000001</v>
      </c>
      <c r="J70" s="75">
        <v>0</v>
      </c>
      <c r="K70" s="55">
        <f>H70+I70+J70</f>
        <v>14297805.050000001</v>
      </c>
      <c r="L70" s="33"/>
      <c r="M70" s="33"/>
    </row>
    <row r="71" spans="2:13">
      <c r="B71" s="57" t="s">
        <v>77</v>
      </c>
      <c r="C71" s="172" t="s">
        <v>136</v>
      </c>
      <c r="D71" s="164">
        <v>685894</v>
      </c>
      <c r="E71" s="164">
        <v>5645120</v>
      </c>
      <c r="F71" s="164"/>
      <c r="G71" s="174">
        <f>D71+E71+F71</f>
        <v>6331014</v>
      </c>
      <c r="H71" s="164">
        <v>283221</v>
      </c>
      <c r="I71" s="164">
        <v>6901814</v>
      </c>
      <c r="J71" s="164"/>
      <c r="K71" s="166">
        <f>H71+I71+J71</f>
        <v>7185035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88.5</v>
      </c>
      <c r="G73" s="54">
        <f>D73+E73+F73</f>
        <v>88.5</v>
      </c>
      <c r="H73" s="53">
        <v>0</v>
      </c>
      <c r="I73" s="53">
        <v>0</v>
      </c>
      <c r="J73" s="53">
        <v>88.5</v>
      </c>
      <c r="K73" s="65">
        <f>H73+I73+J73</f>
        <v>88.5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1706777.75</v>
      </c>
      <c r="E89" s="100">
        <f t="shared" si="4"/>
        <v>17576453.760000002</v>
      </c>
      <c r="F89" s="100">
        <f t="shared" si="4"/>
        <v>61828.04</v>
      </c>
      <c r="G89" s="100">
        <f t="shared" si="4"/>
        <v>19345059.550000001</v>
      </c>
      <c r="H89" s="100">
        <f t="shared" si="4"/>
        <v>566442</v>
      </c>
      <c r="I89" s="100">
        <f t="shared" si="4"/>
        <v>13731363.050000001</v>
      </c>
      <c r="J89" s="100">
        <f t="shared" si="4"/>
        <v>63248.35</v>
      </c>
      <c r="K89" s="101">
        <f t="shared" si="4"/>
        <v>14361053.4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1708609.27</v>
      </c>
      <c r="E90" s="103">
        <f t="shared" si="5"/>
        <v>22272759.950000003</v>
      </c>
      <c r="F90" s="103">
        <f t="shared" si="5"/>
        <v>92336.15</v>
      </c>
      <c r="G90" s="103">
        <f t="shared" si="5"/>
        <v>24073705.370000001</v>
      </c>
      <c r="H90" s="103">
        <f t="shared" si="5"/>
        <v>567134.57999999996</v>
      </c>
      <c r="I90" s="103">
        <f t="shared" si="5"/>
        <v>18567218.870000001</v>
      </c>
      <c r="J90" s="103">
        <f t="shared" si="5"/>
        <v>90504.67</v>
      </c>
      <c r="K90" s="104">
        <f t="shared" si="5"/>
        <v>19224858.120000001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8137.48</v>
      </c>
      <c r="E101" s="63">
        <v>12235.06</v>
      </c>
      <c r="F101" s="63">
        <v>33646.120000000003</v>
      </c>
      <c r="G101" s="64">
        <f>D101+E101+F101</f>
        <v>54018.66</v>
      </c>
      <c r="H101" s="63">
        <v>0</v>
      </c>
      <c r="I101" s="63">
        <v>64526.91</v>
      </c>
      <c r="J101" s="63">
        <v>21013.88</v>
      </c>
      <c r="K101" s="55">
        <f>H101+I101+J101</f>
        <v>85540.790000000008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17894.419999999998</v>
      </c>
      <c r="G105" s="60">
        <f>G106+G108+G109+G110+G111</f>
        <v>17894.419999999998</v>
      </c>
      <c r="H105" s="60">
        <f>H108+H109+H110+H111</f>
        <v>0</v>
      </c>
      <c r="I105" s="60">
        <f>I108+I109+I110+I111</f>
        <v>0</v>
      </c>
      <c r="J105" s="60">
        <f>J106+J108+J109+J110+J111</f>
        <v>17175.87</v>
      </c>
      <c r="K105" s="61">
        <f>K106+K108+K109+K110+K111</f>
        <v>17175.87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17894.419999999998</v>
      </c>
      <c r="G106" s="174">
        <f>F106</f>
        <v>17894.419999999998</v>
      </c>
      <c r="H106" s="170" t="s">
        <v>169</v>
      </c>
      <c r="I106" s="170" t="s">
        <v>169</v>
      </c>
      <c r="J106" s="164">
        <v>17175.87</v>
      </c>
      <c r="K106" s="166">
        <f>J106</f>
        <v>17175.87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26800.26</v>
      </c>
      <c r="G112" s="64">
        <f t="shared" si="6"/>
        <v>26800.26</v>
      </c>
      <c r="H112" s="63">
        <v>0</v>
      </c>
      <c r="I112" s="63">
        <v>0</v>
      </c>
      <c r="J112" s="63">
        <v>33028.61</v>
      </c>
      <c r="K112" s="55">
        <f t="shared" si="7"/>
        <v>33028.61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4806380.8099999996</v>
      </c>
      <c r="F115" s="75">
        <v>0</v>
      </c>
      <c r="G115" s="64">
        <f>D115+E115+F115</f>
        <v>4806380.8099999996</v>
      </c>
      <c r="H115" s="111">
        <v>0</v>
      </c>
      <c r="I115" s="75">
        <v>5026644.2</v>
      </c>
      <c r="J115" s="75">
        <v>0</v>
      </c>
      <c r="K115" s="55">
        <f>H115+I115+J115</f>
        <v>5026644.2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1698640.27</v>
      </c>
      <c r="E116" s="53">
        <v>17576453.760000002</v>
      </c>
      <c r="F116" s="53">
        <v>0</v>
      </c>
      <c r="G116" s="64">
        <f>D116+E116+F116</f>
        <v>19275094.030000001</v>
      </c>
      <c r="H116" s="53">
        <v>566442</v>
      </c>
      <c r="I116" s="53">
        <v>13731363.050000001</v>
      </c>
      <c r="J116" s="53">
        <v>0</v>
      </c>
      <c r="K116" s="55">
        <f>H116+I116+J116</f>
        <v>14297805.050000001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283608.8</v>
      </c>
      <c r="F117" s="53">
        <v>0</v>
      </c>
      <c r="G117" s="64">
        <f>D117+E117+F117</f>
        <v>283608.8</v>
      </c>
      <c r="H117" s="53">
        <v>0</v>
      </c>
      <c r="I117" s="53">
        <v>354576.83</v>
      </c>
      <c r="J117" s="53">
        <v>0</v>
      </c>
      <c r="K117" s="55">
        <f>H117+I117+J117</f>
        <v>354576.83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1706777.75</v>
      </c>
      <c r="E118" s="113">
        <f t="shared" si="8"/>
        <v>22678678.430000003</v>
      </c>
      <c r="F118" s="113">
        <f t="shared" si="8"/>
        <v>78340.800000000003</v>
      </c>
      <c r="G118" s="113">
        <f t="shared" si="8"/>
        <v>24463796.98</v>
      </c>
      <c r="H118" s="113">
        <f t="shared" si="8"/>
        <v>566442</v>
      </c>
      <c r="I118" s="113">
        <f t="shared" si="8"/>
        <v>19177110.989999998</v>
      </c>
      <c r="J118" s="113">
        <f t="shared" si="8"/>
        <v>71218.36</v>
      </c>
      <c r="K118" s="114">
        <f t="shared" si="8"/>
        <v>19814771.350000001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1831.52</v>
      </c>
      <c r="E120" s="53">
        <v>-405918.48</v>
      </c>
      <c r="F120" s="53">
        <v>13995.35</v>
      </c>
      <c r="G120" s="54">
        <f>D120+E120+F120</f>
        <v>-390091.61</v>
      </c>
      <c r="H120" s="53">
        <v>692.58</v>
      </c>
      <c r="I120" s="53">
        <v>-609892.12</v>
      </c>
      <c r="J120" s="53">
        <v>19286.310000000001</v>
      </c>
      <c r="K120" s="55">
        <f>H120+I120+J120</f>
        <v>-589913.23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1708609.27</v>
      </c>
      <c r="E121" s="120">
        <f t="shared" si="9"/>
        <v>22272759.950000003</v>
      </c>
      <c r="F121" s="120">
        <f t="shared" si="9"/>
        <v>92336.150000000009</v>
      </c>
      <c r="G121" s="120">
        <f t="shared" si="9"/>
        <v>24073705.370000001</v>
      </c>
      <c r="H121" s="120">
        <f t="shared" si="9"/>
        <v>567134.57999999996</v>
      </c>
      <c r="I121" s="120">
        <f t="shared" si="9"/>
        <v>18567218.869999997</v>
      </c>
      <c r="J121" s="120">
        <f t="shared" si="9"/>
        <v>90504.67</v>
      </c>
      <c r="K121" s="104">
        <f t="shared" si="9"/>
        <v>19224858.120000001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2024-03-19T14:21:45Z</cp:lastPrinted>
  <dcterms:created xsi:type="dcterms:W3CDTF">2024-03-11T11:45:23Z</dcterms:created>
  <dcterms:modified xsi:type="dcterms:W3CDTF">2024-03-19T14:21:45Z</dcterms:modified>
</cp:coreProperties>
</file>