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39262224" localSheetId="0">'0503723'!$B$280:$L$280</definedName>
    <definedName name="TR_30200300711_2339262225" localSheetId="0">'0503723'!$B$281:$L$281</definedName>
    <definedName name="TR_30200300711_2339262226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J197" s="1"/>
  <c r="I210"/>
  <c r="J204"/>
  <c r="I204"/>
  <c r="J199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I113" s="1"/>
  <c r="J116"/>
  <c r="J114" s="1"/>
  <c r="J113" s="1"/>
  <c r="I116"/>
  <c r="J104"/>
  <c r="I104"/>
  <c r="J95"/>
  <c r="I95"/>
  <c r="J91"/>
  <c r="I91"/>
  <c r="J81"/>
  <c r="J76" s="1"/>
  <c r="J74" s="1"/>
  <c r="I81"/>
  <c r="I76"/>
  <c r="I74"/>
  <c r="J66"/>
  <c r="J17" s="1"/>
  <c r="J16" s="1"/>
  <c r="I66"/>
  <c r="J59"/>
  <c r="I59"/>
  <c r="J51"/>
  <c r="I51"/>
  <c r="J44"/>
  <c r="I44"/>
  <c r="J32"/>
  <c r="I32"/>
  <c r="J19"/>
  <c r="I19"/>
  <c r="I17" s="1"/>
  <c r="I16" s="1"/>
  <c r="I237" l="1"/>
</calcChain>
</file>

<file path=xl/sharedStrings.xml><?xml version="1.0" encoding="utf-8"?>
<sst xmlns="http://schemas.openxmlformats.org/spreadsheetml/2006/main" count="760" uniqueCount="629">
  <si>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</si>
  <si>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</si>
  <si>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</si>
  <si>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</si>
  <si>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</si>
  <si>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</si>
  <si>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</si>
  <si>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</si>
  <si>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</si>
  <si>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</si>
  <si>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</si>
  <si>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</si>
  <si>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</si>
  <si>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</si>
  <si>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</si>
  <si>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</si>
  <si>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</si>
  <si>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</si>
  <si>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</si>
  <si>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</si>
  <si>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</si>
  <si>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</si>
  <si>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 xml:space="preserve">по ОКПО </t>
  </si>
  <si>
    <t>41896050</t>
  </si>
  <si>
    <t>VRO</t>
  </si>
  <si>
    <t>ExecutorPhone</t>
  </si>
  <si>
    <t>Обособленное подразделение</t>
  </si>
  <si>
    <t>3128035637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</si>
  <si>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</si>
  <si>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</si>
  <si>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</si>
  <si>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</si>
  <si>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</si>
  <si>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</si>
  <si>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</si>
  <si>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</si>
  <si>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</si>
  <si>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</si>
  <si>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</si>
  <si>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</si>
  <si>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</si>
  <si>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14740000376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</si>
  <si>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</si>
  <si>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</si>
  <si>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</si>
  <si>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</si>
  <si>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</si>
  <si>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</si>
  <si>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</si>
  <si>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</si>
  <si>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</si>
  <si>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</si>
  <si>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</si>
  <si>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</si>
  <si>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</si>
  <si>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</si>
  <si>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</si>
  <si>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</si>
  <si>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</si>
  <si>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</si>
  <si>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</si>
  <si>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</si>
  <si>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</si>
  <si>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</si>
  <si>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</si>
  <si>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</si>
  <si>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</si>
  <si>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</si>
  <si>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</si>
  <si>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</si>
  <si>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</si>
  <si>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</si>
  <si>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</si>
  <si>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</si>
  <si>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</si>
  <si>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</si>
  <si>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</si>
  <si>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</si>
  <si>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</si>
  <si>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</si>
  <si>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</si>
  <si>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</si>
  <si>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</si>
  <si>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</si>
  <si>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</si>
  <si>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</si>
  <si>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</si>
  <si>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</si>
  <si>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</si>
  <si>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</si>
  <si>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</si>
  <si>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</si>
  <si>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</si>
  <si>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</si>
  <si>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</si>
  <si>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</si>
  <si>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</si>
  <si>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</si>
  <si>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</si>
  <si>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</si>
  <si>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</si>
  <si>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</si>
  <si>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</si>
  <si>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</si>
  <si>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</si>
  <si>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</si>
  <si>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</si>
  <si>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</si>
  <si>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</si>
  <si>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</si>
  <si>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</si>
  <si>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</si>
  <si>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</si>
  <si>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</si>
  <si>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</si>
  <si>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</si>
  <si>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</si>
  <si>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</si>
  <si>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</si>
  <si>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</si>
  <si>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</si>
  <si>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</si>
  <si>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</si>
  <si>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</si>
  <si>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</si>
  <si>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</si>
  <si>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</si>
  <si>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</si>
  <si>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</si>
  <si>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</si>
  <si>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</si>
  <si>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</si>
  <si>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</si>
  <si>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</si>
  <si>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</si>
  <si>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</si>
  <si>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</si>
  <si>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</si>
  <si>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</si>
  <si>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</si>
  <si>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</si>
  <si>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</si>
  <si>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</si>
  <si>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</si>
  <si>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</si>
  <si>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</si>
  <si>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</si>
  <si>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</si>
  <si>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</si>
  <si>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</si>
  <si>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</si>
  <si>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</si>
  <si>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</si>
  <si>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</si>
  <si>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</si>
  <si>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</si>
  <si>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</si>
  <si>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</si>
  <si>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</si>
  <si>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</si>
  <si>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</si>
  <si>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</si>
  <si>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</si>
  <si>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</si>
  <si>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</si>
  <si>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</si>
  <si>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</si>
  <si>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</si>
  <si>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</si>
  <si>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</si>
  <si>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</si>
  <si>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</si>
  <si>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</si>
  <si>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</si>
  <si>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</si>
  <si>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</si>
  <si>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</si>
  <si>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</si>
  <si>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</si>
  <si>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</si>
  <si>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</si>
  <si>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</si>
  <si>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</si>
  <si>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</si>
  <si>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</si>
  <si>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</si>
  <si>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</si>
  <si>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</si>
  <si>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</si>
  <si>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</si>
  <si>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</si>
  <si>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</si>
  <si>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</si>
  <si>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</si>
  <si>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</si>
  <si>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</si>
  <si>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</si>
  <si>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</si>
  <si>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</si>
  <si>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</si>
  <si>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</si>
  <si>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</si>
  <si>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</si>
  <si>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</si>
  <si>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</si>
  <si>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</si>
  <si>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</si>
  <si>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</si>
  <si>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</si>
  <si>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</si>
  <si>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</si>
  <si>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</si>
  <si>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</si>
  <si>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</si>
  <si>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</si>
  <si>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</si>
  <si>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</si>
  <si>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</si>
  <si>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</si>
  <si>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</si>
  <si>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</si>
  <si>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</si>
  <si>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</si>
  <si>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</si>
  <si>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</si>
  <si>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</si>
  <si>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</si>
  <si>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</si>
  <si>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</si>
  <si>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</si>
  <si>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</si>
  <si>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</si>
  <si>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</si>
  <si>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</si>
  <si>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</si>
  <si>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</si>
  <si>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</si>
  <si>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</si>
  <si>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</si>
  <si>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</si>
  <si>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</si>
  <si>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</si>
  <si>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</si>
  <si>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</si>
  <si>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</si>
  <si>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</si>
  <si>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</si>
  <si>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</si>
  <si>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</si>
  <si>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</si>
  <si>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</si>
  <si>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</si>
  <si>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</si>
  <si>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</si>
  <si>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</si>
  <si>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</si>
  <si>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</si>
  <si>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</si>
  <si>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</si>
  <si>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</si>
  <si>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</si>
  <si>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</si>
  <si>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</si>
  <si>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</si>
  <si>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</si>
  <si>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</si>
  <si>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</si>
  <si>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</si>
  <si>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</si>
  <si>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</si>
  <si>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</si>
  <si>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</si>
  <si>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</si>
  <si>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</si>
  <si>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</si>
  <si>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</si>
  <si>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</si>
  <si>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</si>
  <si>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</si>
  <si>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</si>
  <si>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</si>
  <si>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</si>
  <si>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</si>
  <si>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</si>
  <si>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</si>
  <si>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</si>
  <si>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</si>
  <si>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</si>
  <si>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</si>
  <si>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</si>
  <si>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</si>
  <si>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</si>
  <si>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</si>
  <si>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</si>
  <si>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</si>
  <si>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</si>
  <si>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</si>
  <si>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</si>
  <si>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</si>
  <si>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</si>
  <si>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</si>
  <si>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</si>
  <si>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</si>
  <si>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</si>
  <si>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</si>
  <si>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</si>
  <si>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</si>
  <si>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</si>
  <si>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</si>
  <si>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</si>
  <si>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</si>
  <si>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</si>
  <si>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</si>
  <si>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</si>
  <si>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</si>
  <si>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</si>
  <si>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</si>
  <si>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</si>
  <si>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</si>
  <si>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</si>
  <si>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</si>
  <si>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</si>
  <si>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</si>
  <si>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</si>
  <si>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</si>
  <si>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</si>
  <si>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</si>
  <si>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</si>
  <si>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</si>
  <si>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</si>
  <si>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</si>
  <si>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</si>
  <si>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</si>
  <si>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</si>
  <si>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</si>
  <si>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</si>
  <si>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</si>
  <si>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</si>
  <si>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</si>
  <si>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</si>
  <si>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</si>
  <si>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</si>
  <si>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</si>
  <si>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</si>
  <si>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</si>
  <si>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</si>
  <si>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</si>
  <si>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</si>
  <si>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</si>
  <si>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</si>
  <si>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</si>
  <si>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</si>
  <si>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</si>
  <si>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</si>
  <si>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</si>
  <si>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</si>
  <si>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</si>
  <si>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</si>
  <si>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</si>
  <si>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</si>
  <si>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</si>
  <si>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</si>
  <si>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</si>
  <si>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</si>
  <si>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</si>
  <si>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</si>
  <si>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</si>
  <si>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</si>
  <si>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</si>
  <si>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</si>
  <si>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</si>
  <si>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</si>
  <si>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</si>
  <si>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</si>
  <si>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</si>
  <si>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</si>
  <si>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</si>
  <si>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</si>
  <si>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</si>
  <si>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</si>
  <si>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</si>
  <si>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</si>
  <si>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</si>
  <si>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</si>
  <si>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</si>
  <si>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</si>
  <si>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</si>
  <si>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</si>
  <si>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</si>
  <si>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</si>
  <si>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</si>
  <si>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</si>
  <si>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</si>
  <si>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</si>
  <si>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</si>
  <si>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</si>
  <si>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</si>
  <si>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</si>
  <si>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</si>
  <si>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</si>
  <si>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</si>
  <si>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</si>
  <si>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</si>
  <si>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</si>
  <si>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</si>
  <si>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</si>
  <si>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</si>
  <si>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</si>
  <si>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</si>
  <si>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</si>
  <si>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</si>
  <si>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</si>
  <si>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</si>
  <si>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</si>
  <si>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</si>
  <si>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</si>
  <si>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</si>
  <si>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</si>
  <si>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</si>
  <si>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</si>
  <si>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</si>
  <si>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</si>
  <si>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</si>
  <si>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</si>
  <si>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</si>
  <si>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</si>
  <si>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</si>
  <si>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</si>
  <si>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</si>
  <si>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</si>
  <si>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</si>
  <si>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</si>
  <si>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</si>
  <si>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</si>
  <si>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</si>
  <si>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</si>
  <si>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</si>
  <si>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</si>
  <si>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</si>
  <si>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</si>
  <si>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</si>
  <si>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</si>
  <si>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</si>
  <si>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</si>
  <si>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</si>
  <si>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</si>
  <si>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</si>
  <si>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</si>
  <si>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</si>
  <si>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</si>
  <si>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</si>
  <si>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</si>
  <si>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</si>
  <si>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</si>
  <si>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</si>
  <si>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</si>
  <si>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</si>
  <si>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</si>
  <si>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</si>
  <si>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</si>
  <si>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</si>
  <si>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</si>
  <si>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</si>
  <si>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</si>
  <si>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</si>
  <si>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</si>
  <si>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</si>
  <si>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</si>
  <si>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</si>
  <si>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</si>
  <si>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</si>
  <si>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</si>
  <si>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</si>
  <si>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</si>
  <si>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</si>
  <si>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</si>
  <si>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</si>
  <si>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</si>
  <si>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</si>
  <si>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</si>
  <si>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</si>
  <si>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</si>
  <si>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</si>
  <si>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</si>
  <si>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</si>
  <si>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</si>
  <si>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</si>
  <si>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</si>
  <si>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</si>
  <si>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</si>
  <si>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</si>
  <si>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</si>
  <si>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</si>
  <si>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</si>
  <si>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</si>
  <si>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</si>
  <si>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</si>
  <si>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</si>
  <si>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</si>
  <si>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</si>
  <si>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</si>
  <si>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</si>
  <si>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</si>
  <si>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</si>
  <si>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</si>
  <si>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</si>
  <si>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</si>
  <si>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</si>
  <si>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</si>
  <si>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</si>
  <si>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</si>
  <si>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</si>
  <si>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</si>
  <si>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</si>
  <si>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</si>
  <si>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</si>
  <si>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</si>
  <si>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</si>
  <si>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</si>
  <si>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</si>
  <si>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</si>
  <si>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</si>
  <si>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</si>
  <si>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</si>
  <si>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</si>
  <si>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</si>
  <si>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</si>
  <si>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</si>
  <si>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</si>
  <si>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</si>
  <si>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</si>
  <si>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</si>
  <si>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</si>
  <si>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</si>
  <si>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</si>
  <si>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</si>
  <si>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</si>
  <si>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</si>
  <si>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</si>
  <si>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</si>
  <si>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</si>
  <si>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</si>
  <si>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</si>
  <si>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</si>
  <si>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</si>
  <si>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</si>
  <si>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</si>
  <si>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</si>
  <si>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</si>
  <si>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</si>
  <si>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</si>
  <si>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</si>
  <si>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</si>
  <si>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</si>
  <si>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</si>
  <si>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</si>
  <si>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</si>
  <si>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</si>
  <si>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</si>
  <si>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</si>
  <si>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</si>
  <si>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</si>
  <si>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</si>
  <si>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</si>
  <si>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</si>
  <si>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</si>
  <si>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</si>
  <si>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</si>
  <si>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</si>
  <si>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</si>
  <si>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</si>
  <si>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</si>
  <si>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</si>
  <si>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</si>
  <si>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</si>
  <si>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</si>
  <si>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</si>
  <si>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</si>
  <si>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</si>
  <si>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</si>
  <si>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</si>
  <si>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</si>
  <si>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</si>
  <si>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</si>
  <si>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</si>
  <si>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</si>
  <si>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</si>
  <si>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</si>
  <si>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</si>
  <si>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</si>
  <si>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</si>
  <si>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</si>
  <si>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</si>
  <si>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</si>
  <si>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</si>
  <si>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</si>
  <si>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</si>
  <si>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</si>
  <si>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</si>
  <si>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</si>
  <si>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</si>
  <si>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</si>
  <si>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</si>
  <si>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</si>
  <si>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</si>
  <si>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</si>
  <si>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</si>
  <si>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</si>
  <si>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лекарственных препаратов и материалов, применяемых в медицинских целях</t>
  </si>
  <si>
    <t>0701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</si>
  <si>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</si>
  <si>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</si>
  <si>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</si>
  <si>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Гапонова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</si>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</sst>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5889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71" zoomScaleNormal="100" workbookViewId="0">
      <selection activeCell="D307" sqref="D30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425748.73</v>
      </c>
      <c r="J16" s="28">
        <f>J17+J74+J104</f>
        <v>276381.77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425748.73</v>
      </c>
      <c r="J17" s="32">
        <f>J19+J32+J44+J51+J59+J66</f>
        <v>276381.77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437689.73</v>
      </c>
      <c r="J32" s="55">
        <f>J34+J35+J39+J40+J41+J42+J43</f>
        <v>283253.77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437689.73</v>
      </c>
      <c r="J35" s="60">
        <v>283253.77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-11941</v>
      </c>
      <c r="J66" s="40">
        <f>J68+J69+J73</f>
        <v>-6872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-11941</v>
      </c>
      <c r="J69" s="76">
        <v>-6872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423609.87</v>
      </c>
      <c r="J113" s="28">
        <f>J114+J197+J226</f>
        <v>235533.44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423609.87</v>
      </c>
      <c r="J114" s="32">
        <f>J116+J122+J132+J133+J149+J155+J163+J166+J174+J188</f>
        <v>235533.44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0.3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</v>
      </c>
      <c r="J180" s="82">
        <v>0.3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423609.87</v>
      </c>
      <c r="J188" s="40">
        <f>SUM(J190:J196)</f>
        <v>235533.14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1455</v>
      </c>
      <c r="J190" s="82">
        <v>580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394665.87</v>
      </c>
      <c r="J191" s="82">
        <v>200717.54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27489</v>
      </c>
      <c r="J195" s="82">
        <v>34235.599999999999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-2138.859999999986</v>
      </c>
      <c r="J237" s="114">
        <f>J269-J238-J260</f>
        <v>-40848.330000000016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-2138.859999999986</v>
      </c>
      <c r="J269" s="117">
        <f>J271+J272+J273</f>
        <v>-40848.330000000016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-437689.73</v>
      </c>
      <c r="J271" s="75">
        <v>-283253.77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435550.87</v>
      </c>
      <c r="J272" s="81">
        <v>242405.44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423609.87</v>
      </c>
      <c r="K279" s="137"/>
      <c r="L279" s="137"/>
    </row>
    <row r="280" spans="2:12" ht="34.5" customHeight="1">
      <c r="B280" s="179" t="s">
        <v>608</v>
      </c>
      <c r="C280" s="180"/>
      <c r="D280" s="140" t="s">
        <v>606</v>
      </c>
      <c r="E280" s="141" t="s">
        <v>469</v>
      </c>
      <c r="F280" s="141" t="s">
        <v>348</v>
      </c>
      <c r="G280" s="181" t="s">
        <v>609</v>
      </c>
      <c r="H280" s="181"/>
      <c r="I280" s="142"/>
      <c r="J280" s="143">
        <v>1455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471</v>
      </c>
      <c r="F281" s="141" t="s">
        <v>348</v>
      </c>
      <c r="G281" s="181" t="s">
        <v>609</v>
      </c>
      <c r="H281" s="181"/>
      <c r="I281" s="142"/>
      <c r="J281" s="143">
        <v>394665.87</v>
      </c>
      <c r="K281" s="137"/>
      <c r="L281" s="137"/>
    </row>
    <row r="282" spans="2:12" ht="23.25" customHeight="1">
      <c r="B282" s="179" t="s">
        <v>611</v>
      </c>
      <c r="C282" s="180"/>
      <c r="D282" s="140" t="s">
        <v>606</v>
      </c>
      <c r="E282" s="141" t="s">
        <v>480</v>
      </c>
      <c r="F282" s="141" t="s">
        <v>348</v>
      </c>
      <c r="G282" s="181" t="s">
        <v>609</v>
      </c>
      <c r="H282" s="181"/>
      <c r="I282" s="142"/>
      <c r="J282" s="143">
        <v>27489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612</v>
      </c>
      <c r="C285" s="170"/>
      <c r="D285" s="150"/>
      <c r="G285" s="177"/>
      <c r="H285" s="177"/>
      <c r="I285" s="178" t="s">
        <v>613</v>
      </c>
      <c r="J285" s="178"/>
      <c r="K285" s="149"/>
      <c r="L285" s="19"/>
    </row>
    <row r="286" spans="2:12">
      <c r="B286" s="150"/>
      <c r="C286" s="150"/>
      <c r="D286" s="150"/>
      <c r="E286" s="168" t="s">
        <v>614</v>
      </c>
      <c r="F286" s="168"/>
      <c r="G286" s="10"/>
      <c r="H286" s="10"/>
      <c r="I286" s="169" t="s">
        <v>615</v>
      </c>
      <c r="J286" s="169"/>
      <c r="K286" s="149"/>
      <c r="L286" s="19"/>
    </row>
    <row r="287" spans="2:12" ht="24.75" customHeight="1">
      <c r="B287" s="170" t="s">
        <v>616</v>
      </c>
      <c r="C287" s="170"/>
      <c r="D287" s="170"/>
      <c r="G287" s="177"/>
      <c r="H287" s="177"/>
      <c r="I287" s="178" t="s">
        <v>627</v>
      </c>
      <c r="J287" s="178"/>
      <c r="K287" s="149"/>
      <c r="L287" s="19"/>
    </row>
    <row r="288" spans="2:12">
      <c r="B288" s="150"/>
      <c r="C288" s="150"/>
      <c r="D288" s="150"/>
      <c r="E288" s="168" t="s">
        <v>614</v>
      </c>
      <c r="F288" s="168"/>
      <c r="G288" s="10"/>
      <c r="H288" s="10"/>
      <c r="I288" s="169" t="s">
        <v>615</v>
      </c>
      <c r="J288" s="169"/>
      <c r="K288" s="149"/>
      <c r="L288" s="19"/>
    </row>
    <row r="289" spans="2:12" ht="23.25" customHeight="1">
      <c r="B289" s="170" t="s">
        <v>628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617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618</v>
      </c>
      <c r="E294" s="165"/>
      <c r="F294" s="165"/>
      <c r="G294" s="166"/>
      <c r="H294" s="166"/>
      <c r="I294" s="167"/>
    </row>
    <row r="295" spans="2:12" hidden="1">
      <c r="D295" s="154" t="s">
        <v>619</v>
      </c>
      <c r="E295" s="155"/>
      <c r="F295" s="155"/>
      <c r="G295" s="156"/>
      <c r="H295" s="156"/>
      <c r="I295" s="157"/>
    </row>
    <row r="296" spans="2:12" hidden="1">
      <c r="D296" s="154" t="s">
        <v>620</v>
      </c>
      <c r="E296" s="155"/>
      <c r="F296" s="155"/>
      <c r="G296" s="158"/>
      <c r="H296" s="158"/>
      <c r="I296" s="159"/>
    </row>
    <row r="297" spans="2:12" hidden="1">
      <c r="D297" s="154" t="s">
        <v>621</v>
      </c>
      <c r="E297" s="155"/>
      <c r="F297" s="155"/>
      <c r="G297" s="158"/>
      <c r="H297" s="158"/>
      <c r="I297" s="159"/>
    </row>
    <row r="298" spans="2:12" hidden="1">
      <c r="D298" s="154" t="s">
        <v>622</v>
      </c>
      <c r="E298" s="155"/>
      <c r="F298" s="155"/>
      <c r="G298" s="158"/>
      <c r="H298" s="158"/>
      <c r="I298" s="159"/>
    </row>
    <row r="299" spans="2:12" hidden="1">
      <c r="D299" s="154" t="s">
        <v>623</v>
      </c>
      <c r="E299" s="155"/>
      <c r="F299" s="155"/>
      <c r="G299" s="156"/>
      <c r="H299" s="156"/>
      <c r="I299" s="157"/>
    </row>
    <row r="300" spans="2:12" hidden="1">
      <c r="D300" s="154" t="s">
        <v>624</v>
      </c>
      <c r="E300" s="155"/>
      <c r="F300" s="155"/>
      <c r="G300" s="156"/>
      <c r="H300" s="156"/>
      <c r="I300" s="157"/>
    </row>
    <row r="301" spans="2:12" hidden="1">
      <c r="D301" s="154" t="s">
        <v>625</v>
      </c>
      <c r="E301" s="155"/>
      <c r="F301" s="155"/>
      <c r="G301" s="158"/>
      <c r="H301" s="158"/>
      <c r="I301" s="159"/>
    </row>
    <row r="302" spans="2:12" ht="15.75" hidden="1" thickBot="1">
      <c r="D302" s="160" t="s">
        <v>626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49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'0503723'!TR_30200300711_2339262224</vt:lpstr>
      <vt:lpstr>'0503723'!TR_30200300711_2339262225</vt:lpstr>
      <vt:lpstr>'0503723'!TR_30200300711_2339262226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2024-03-19T14:18:23Z</cp:lastPrinted>
  <dcterms:created xsi:type="dcterms:W3CDTF">2024-03-11T11:41:26Z</dcterms:created>
  <dcterms:modified xsi:type="dcterms:W3CDTF">2024-03-19T14:18:25Z</dcterms:modified>
</cp:coreProperties>
</file>